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defaultThemeVersion="124226"/>
  <xr:revisionPtr revIDLastSave="11" documentId="13_ncr:1_{8912B888-FEA3-4B90-B714-1028C9748224}" xr6:coauthVersionLast="47" xr6:coauthVersionMax="47" xr10:uidLastSave="{469861A7-6379-4E4F-A51F-B4A3666AEA64}"/>
  <bookViews>
    <workbookView xWindow="-110" yWindow="-110" windowWidth="19420" windowHeight="10300" xr2:uid="{00000000-000D-0000-FFFF-FFFF00000000}"/>
  </bookViews>
  <sheets>
    <sheet name="Reconciliation with Account 24" sheetId="11" r:id="rId1"/>
    <sheet name="Amortisation under Deposit 23-2" sheetId="10" r:id="rId2"/>
    <sheet name="Compile Deposit head FY_2023-24" sheetId="9" r:id="rId3"/>
    <sheet name="Sheet1" sheetId="8" r:id="rId4"/>
  </sheets>
  <definedNames>
    <definedName name="_xlnm._FilterDatabase" localSheetId="2" hidden="1">'Compile Deposit head FY_2023-24'!$A$3:$B$18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1" l="1"/>
  <c r="C10" i="11"/>
  <c r="C12" i="11" s="1"/>
  <c r="B20" i="10"/>
  <c r="E6" i="11"/>
  <c r="C19" i="9" l="1"/>
  <c r="C20" i="9" s="1"/>
  <c r="B21" i="10" l="1"/>
</calcChain>
</file>

<file path=xl/sharedStrings.xml><?xml version="1.0" encoding="utf-8"?>
<sst xmlns="http://schemas.openxmlformats.org/spreadsheetml/2006/main" count="59" uniqueCount="39">
  <si>
    <t>Sl No</t>
  </si>
  <si>
    <t>Amount</t>
  </si>
  <si>
    <t xml:space="preserve">Units </t>
  </si>
  <si>
    <t>ESC Jamshedpur</t>
  </si>
  <si>
    <t>Note 20: Other Current Financial Liabilities</t>
  </si>
  <si>
    <t>Particulars</t>
  </si>
  <si>
    <t>a. Receipts under Deposit Head</t>
  </si>
  <si>
    <t>Amount in ₹ Cr.</t>
  </si>
  <si>
    <t>Addition as per Compiled Sheet</t>
  </si>
  <si>
    <t>Net Movement</t>
  </si>
  <si>
    <t>Movement</t>
  </si>
  <si>
    <t>Reconciliation of Movemnet during the year</t>
  </si>
  <si>
    <t>Amount in ₹</t>
  </si>
  <si>
    <t>ESC Deoghar</t>
  </si>
  <si>
    <t>ESC Gumla</t>
  </si>
  <si>
    <t>Amount in Lacs</t>
  </si>
  <si>
    <t>Total</t>
  </si>
  <si>
    <t>Less: Ammortisation</t>
  </si>
  <si>
    <t>ESC Chaibasa</t>
  </si>
  <si>
    <t>ESC Chas</t>
  </si>
  <si>
    <t>ESC Daltonganj</t>
  </si>
  <si>
    <t>ESC Dhanbad</t>
  </si>
  <si>
    <t>ESC DUMKA</t>
  </si>
  <si>
    <t>ESC GARHWA</t>
  </si>
  <si>
    <t>ESC Giridih</t>
  </si>
  <si>
    <t>ESC Hazaribagh</t>
  </si>
  <si>
    <t>ESC Koderma</t>
  </si>
  <si>
    <t>ESC Ramgarh</t>
  </si>
  <si>
    <t>ESC RANCHI</t>
  </si>
  <si>
    <t>ESC Sahibganj</t>
  </si>
  <si>
    <t>Name of Unit</t>
  </si>
  <si>
    <r>
      <t>As at
31</t>
    </r>
    <r>
      <rPr>
        <b/>
        <vertAlign val="superscript"/>
        <sz val="10"/>
        <color indexed="8"/>
        <rFont val="Trebuchet MS"/>
        <family val="2"/>
      </rPr>
      <t>st</t>
    </r>
    <r>
      <rPr>
        <b/>
        <sz val="10"/>
        <color indexed="8"/>
        <rFont val="Trebuchet MS"/>
        <family val="2"/>
      </rPr>
      <t xml:space="preserve"> March 2023</t>
    </r>
  </si>
  <si>
    <t>Amount in Lakhs</t>
  </si>
  <si>
    <t>Details of Addition during the Year under Deposit Head</t>
  </si>
  <si>
    <t>DDA HQ</t>
  </si>
  <si>
    <t>F.Y. 2023-24</t>
  </si>
  <si>
    <t>Amortisation under Deposit Head F.Y 23-24</t>
  </si>
  <si>
    <r>
      <t>As at
31</t>
    </r>
    <r>
      <rPr>
        <b/>
        <vertAlign val="superscript"/>
        <sz val="10"/>
        <color indexed="8"/>
        <rFont val="Trebuchet MS"/>
        <family val="2"/>
      </rPr>
      <t>st</t>
    </r>
    <r>
      <rPr>
        <b/>
        <sz val="10"/>
        <color indexed="8"/>
        <rFont val="Trebuchet MS"/>
        <family val="2"/>
      </rPr>
      <t xml:space="preserve"> March 2024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</si>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</sst>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 * #,##0.00_ ;_ * \-#,##0.00_ ;_ * &quot;-&quot;??_ ;_ @_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b/>
      <sz val="10"/>
      <color theme="1"/>
      <name val="Trebuchet MS"/>
      <family val="2"/>
    </font>
    <font>
      <sz val="11"/>
      <color indexed="8"/>
      <name val="Calibri"/>
      <family val="2"/>
    </font>
    <font>
      <sz val="10"/>
      <color theme="1"/>
      <name val="Trebuchet MS"/>
      <family val="2"/>
    </font>
    <font>
      <sz val="11"/>
      <color theme="1"/>
      <name val="Trebuchet MS"/>
      <family val="2"/>
    </font>
    <font>
      <b/>
      <u/>
      <sz val="10"/>
      <color theme="1"/>
      <name val="Trebuchet MS"/>
      <family val="2"/>
    </font>
    <font>
      <b/>
      <vertAlign val="superscript"/>
      <sz val="10"/>
      <color indexed="8"/>
      <name val="Trebuchet MS"/>
      <family val="2"/>
    </font>
    <font>
      <b/>
      <sz val="10"/>
      <color indexed="8"/>
      <name val="Trebuchet MS"/>
      <family val="2"/>
    </font>
    <font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6" fillId="0" borderId="0" applyFont="0" applyFill="0" applyBorder="0" applyAlignment="0" applyProtection="0"/>
    <xf numFmtId="0" fontId="1" fillId="0" borderId="0">
      <alignment vertical="center"/>
    </xf>
  </cellStyleXfs>
  <cellXfs count="46">
    <xf numFmtId="0" fontId="0" fillId="0" borderId="0" xfId="0"/>
    <xf numFmtId="0" fontId="0" fillId="0" borderId="1" xfId="0" applyBorder="1"/>
    <xf numFmtId="43" fontId="0" fillId="0" borderId="1" xfId="1" applyFont="1" applyBorder="1"/>
    <xf numFmtId="0" fontId="4" fillId="0" borderId="0" xfId="2" applyFont="1" applyAlignment="1">
      <alignment horizontal="left" vertical="top"/>
    </xf>
    <xf numFmtId="0" fontId="5" fillId="0" borderId="1" xfId="2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8" fillId="0" borderId="0" xfId="2" applyFont="1" applyAlignment="1">
      <alignment horizontal="center" vertical="top"/>
    </xf>
    <xf numFmtId="0" fontId="12" fillId="0" borderId="0" xfId="0" applyFont="1" applyAlignment="1">
      <alignment horizontal="left"/>
    </xf>
    <xf numFmtId="0" fontId="9" fillId="0" borderId="0" xfId="2" applyFont="1" applyAlignment="1">
      <alignment horizontal="left" vertical="top" wrapText="1"/>
    </xf>
    <xf numFmtId="43" fontId="7" fillId="0" borderId="0" xfId="3" applyNumberFormat="1" applyFont="1" applyFill="1" applyBorder="1"/>
    <xf numFmtId="43" fontId="0" fillId="0" borderId="0" xfId="0" applyNumberForma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2" applyFont="1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164" fontId="0" fillId="0" borderId="0" xfId="0" applyNumberFormat="1"/>
    <xf numFmtId="43" fontId="2" fillId="0" borderId="1" xfId="1" applyFont="1" applyFill="1" applyBorder="1"/>
    <xf numFmtId="43" fontId="0" fillId="0" borderId="1" xfId="0" applyNumberFormat="1" applyBorder="1"/>
    <xf numFmtId="0" fontId="13" fillId="0" borderId="1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13" fillId="0" borderId="9" xfId="0" applyFont="1" applyBorder="1" applyAlignment="1">
      <alignment horizontal="left"/>
    </xf>
    <xf numFmtId="43" fontId="2" fillId="0" borderId="7" xfId="0" applyNumberFormat="1" applyFont="1" applyBorder="1"/>
    <xf numFmtId="0" fontId="14" fillId="0" borderId="7" xfId="0" applyFont="1" applyBorder="1" applyAlignment="1">
      <alignment horizontal="left"/>
    </xf>
    <xf numFmtId="164" fontId="2" fillId="0" borderId="7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3" fillId="0" borderId="1" xfId="0" applyFont="1" applyBorder="1" applyAlignment="1">
      <alignment horizontal="right"/>
    </xf>
    <xf numFmtId="0" fontId="13" fillId="0" borderId="1" xfId="0" applyFont="1" applyBorder="1" applyAlignment="1">
      <alignment horizontal="center"/>
    </xf>
    <xf numFmtId="43" fontId="7" fillId="0" borderId="1" xfId="3" applyNumberFormat="1" applyFont="1" applyFill="1" applyBorder="1" applyAlignment="1">
      <alignment vertical="center"/>
    </xf>
    <xf numFmtId="0" fontId="13" fillId="0" borderId="0" xfId="0" applyFont="1" applyAlignment="1">
      <alignment horizontal="left"/>
    </xf>
    <xf numFmtId="0" fontId="5" fillId="0" borderId="3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9" fillId="0" borderId="1" xfId="2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43" fontId="13" fillId="0" borderId="8" xfId="1" applyFont="1" applyFill="1" applyBorder="1"/>
    <xf numFmtId="43" fontId="13" fillId="0" borderId="1" xfId="1" applyFont="1" applyFill="1" applyBorder="1"/>
    <xf numFmtId="43" fontId="13" fillId="0" borderId="9" xfId="1" applyFont="1" applyFill="1" applyBorder="1"/>
    <xf numFmtId="2" fontId="13" fillId="0" borderId="0" xfId="1" applyNumberFormat="1" applyFont="1" applyFill="1" applyBorder="1"/>
    <xf numFmtId="43" fontId="1" fillId="3" borderId="1" xfId="1" applyFont="1" applyFill="1" applyBorder="1"/>
  </cellXfs>
  <cellStyles count="5">
    <cellStyle name="Comma" xfId="1" builtinId="3"/>
    <cellStyle name="Comma 2" xfId="3" xr:uid="{00000000-0005-0000-0000-000001000000}"/>
    <cellStyle name="Normal" xfId="0" builtinId="0"/>
    <cellStyle name="Normal 2" xfId="4" xr:uid="{00000000-0005-0000-0000-000003000000}"/>
    <cellStyle name="Normal 3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12954-3E26-4068-AEF2-24B674B0869D}">
  <dimension ref="A2:F13"/>
  <sheetViews>
    <sheetView tabSelected="1" workbookViewId="0">
      <selection activeCell="C12" sqref="C12"/>
    </sheetView>
  </sheetViews>
  <sheetFormatPr defaultRowHeight="14.5" x14ac:dyDescent="0.35"/>
  <cols>
    <col min="2" max="2" width="33.36328125" customWidth="1"/>
    <col min="3" max="3" width="15.90625" bestFit="1" customWidth="1"/>
    <col min="4" max="4" width="15.36328125" customWidth="1"/>
    <col min="5" max="5" width="13.90625" customWidth="1"/>
    <col min="6" max="6" width="12" bestFit="1" customWidth="1"/>
  </cols>
  <sheetData>
    <row r="2" spans="1:6" x14ac:dyDescent="0.35">
      <c r="A2" s="3" t="s">
        <v>4</v>
      </c>
      <c r="B2" s="7"/>
      <c r="C2" s="7"/>
      <c r="D2" s="7"/>
    </row>
    <row r="3" spans="1:6" x14ac:dyDescent="0.35">
      <c r="A3" s="7"/>
      <c r="B3" s="7"/>
      <c r="C3" s="8" t="s">
        <v>7</v>
      </c>
      <c r="D3" s="8"/>
    </row>
    <row r="4" spans="1:6" ht="37.5" customHeight="1" x14ac:dyDescent="0.35">
      <c r="A4" s="33" t="s">
        <v>5</v>
      </c>
      <c r="B4" s="34"/>
      <c r="C4" s="16" t="s">
        <v>37</v>
      </c>
      <c r="D4" s="16" t="s">
        <v>31</v>
      </c>
      <c r="E4" s="17" t="s">
        <v>10</v>
      </c>
    </row>
    <row r="5" spans="1:6" x14ac:dyDescent="0.35">
      <c r="A5" s="35"/>
      <c r="B5" s="36"/>
      <c r="C5" s="4" t="s">
        <v>1</v>
      </c>
      <c r="D5" s="4" t="s">
        <v>1</v>
      </c>
      <c r="E5" s="1"/>
    </row>
    <row r="6" spans="1:6" x14ac:dyDescent="0.35">
      <c r="A6" s="37" t="s">
        <v>6</v>
      </c>
      <c r="B6" s="37"/>
      <c r="C6" s="31">
        <v>46197.733979829769</v>
      </c>
      <c r="D6" s="31">
        <v>50028.846353229768</v>
      </c>
      <c r="E6" s="20">
        <f>C6-D6</f>
        <v>-3831.1123733999993</v>
      </c>
    </row>
    <row r="7" spans="1:6" x14ac:dyDescent="0.35">
      <c r="A7" s="9"/>
      <c r="B7" s="9"/>
      <c r="C7" s="10"/>
      <c r="D7" s="10"/>
      <c r="E7" s="11"/>
    </row>
    <row r="8" spans="1:6" x14ac:dyDescent="0.35">
      <c r="B8" s="6" t="s">
        <v>11</v>
      </c>
    </row>
    <row r="9" spans="1:6" x14ac:dyDescent="0.35">
      <c r="B9" s="5" t="s">
        <v>5</v>
      </c>
      <c r="C9" s="1" t="s">
        <v>1</v>
      </c>
    </row>
    <row r="10" spans="1:6" x14ac:dyDescent="0.35">
      <c r="B10" s="1" t="s">
        <v>8</v>
      </c>
      <c r="C10" s="2">
        <f>'Compile Deposit head FY_2023-24'!C20</f>
        <v>5612.5893427999999</v>
      </c>
      <c r="E10" s="18"/>
      <c r="F10" s="18"/>
    </row>
    <row r="11" spans="1:6" x14ac:dyDescent="0.35">
      <c r="B11" s="1" t="s">
        <v>17</v>
      </c>
      <c r="C11" s="2">
        <f>'Amortisation under Deposit 23-2'!B21</f>
        <v>9443.7017161999993</v>
      </c>
      <c r="D11" s="18"/>
    </row>
    <row r="12" spans="1:6" x14ac:dyDescent="0.35">
      <c r="B12" s="5" t="s">
        <v>9</v>
      </c>
      <c r="C12" s="19">
        <f>C10-C11</f>
        <v>-3831.1123733999993</v>
      </c>
      <c r="D12" s="11"/>
      <c r="E12" s="11"/>
    </row>
    <row r="13" spans="1:6" x14ac:dyDescent="0.35">
      <c r="C13" s="18"/>
    </row>
  </sheetData>
  <mergeCells count="2">
    <mergeCell ref="A4:B5"/>
    <mergeCell ref="A6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AE287-E556-4F10-B851-B293C96498BA}">
  <dimension ref="A1:C21"/>
  <sheetViews>
    <sheetView topLeftCell="A12" workbookViewId="0">
      <selection activeCell="B4" sqref="B4:B19"/>
    </sheetView>
  </sheetViews>
  <sheetFormatPr defaultRowHeight="14.5" x14ac:dyDescent="0.35"/>
  <cols>
    <col min="1" max="1" width="18.54296875" customWidth="1"/>
    <col min="2" max="2" width="14.81640625" bestFit="1" customWidth="1"/>
    <col min="3" max="3" width="12.54296875" bestFit="1" customWidth="1"/>
  </cols>
  <sheetData>
    <row r="1" spans="1:3" x14ac:dyDescent="0.35">
      <c r="A1" s="38" t="s">
        <v>36</v>
      </c>
      <c r="B1" s="38"/>
    </row>
    <row r="2" spans="1:3" ht="15" thickBot="1" x14ac:dyDescent="0.4">
      <c r="A2" s="38"/>
      <c r="B2" s="38"/>
    </row>
    <row r="3" spans="1:3" ht="15" thickBot="1" x14ac:dyDescent="0.4">
      <c r="A3" s="23" t="s">
        <v>30</v>
      </c>
      <c r="B3" s="23" t="s">
        <v>1</v>
      </c>
    </row>
    <row r="4" spans="1:3" x14ac:dyDescent="0.35">
      <c r="A4" s="22" t="s">
        <v>18</v>
      </c>
      <c r="B4" s="41">
        <v>13794960.67</v>
      </c>
    </row>
    <row r="5" spans="1:3" x14ac:dyDescent="0.35">
      <c r="A5" s="21" t="s">
        <v>19</v>
      </c>
      <c r="B5" s="42">
        <v>8049891</v>
      </c>
      <c r="C5" s="18"/>
    </row>
    <row r="6" spans="1:3" x14ac:dyDescent="0.35">
      <c r="A6" s="21" t="s">
        <v>20</v>
      </c>
      <c r="B6" s="42">
        <v>14378101.34</v>
      </c>
    </row>
    <row r="7" spans="1:3" x14ac:dyDescent="0.35">
      <c r="A7" s="21" t="s">
        <v>13</v>
      </c>
      <c r="B7" s="42">
        <v>23196971.710000001</v>
      </c>
    </row>
    <row r="8" spans="1:3" x14ac:dyDescent="0.35">
      <c r="A8" s="21" t="s">
        <v>21</v>
      </c>
      <c r="B8" s="42">
        <v>11497621</v>
      </c>
    </row>
    <row r="9" spans="1:3" x14ac:dyDescent="0.35">
      <c r="A9" s="21" t="s">
        <v>22</v>
      </c>
      <c r="B9" s="42">
        <v>20059173.34</v>
      </c>
    </row>
    <row r="10" spans="1:3" x14ac:dyDescent="0.35">
      <c r="A10" s="21" t="s">
        <v>23</v>
      </c>
      <c r="B10" s="42">
        <v>2032310.7</v>
      </c>
    </row>
    <row r="11" spans="1:3" x14ac:dyDescent="0.35">
      <c r="A11" s="21" t="s">
        <v>24</v>
      </c>
      <c r="B11" s="42">
        <v>9655644.5299999993</v>
      </c>
    </row>
    <row r="12" spans="1:3" x14ac:dyDescent="0.35">
      <c r="A12" s="21" t="s">
        <v>14</v>
      </c>
      <c r="B12" s="42">
        <v>11908559.5</v>
      </c>
    </row>
    <row r="13" spans="1:3" x14ac:dyDescent="0.35">
      <c r="A13" s="21" t="s">
        <v>25</v>
      </c>
      <c r="B13" s="42">
        <v>16606232</v>
      </c>
    </row>
    <row r="14" spans="1:3" x14ac:dyDescent="0.35">
      <c r="A14" s="21" t="s">
        <v>3</v>
      </c>
      <c r="B14" s="42">
        <v>16283831.32</v>
      </c>
    </row>
    <row r="15" spans="1:3" x14ac:dyDescent="0.35">
      <c r="A15" s="21" t="s">
        <v>26</v>
      </c>
      <c r="B15" s="42">
        <v>2506649</v>
      </c>
    </row>
    <row r="16" spans="1:3" x14ac:dyDescent="0.35">
      <c r="A16" s="21" t="s">
        <v>27</v>
      </c>
      <c r="B16" s="42">
        <v>30540702.350000001</v>
      </c>
    </row>
    <row r="17" spans="1:2" x14ac:dyDescent="0.35">
      <c r="A17" s="21" t="s">
        <v>28</v>
      </c>
      <c r="B17" s="42">
        <v>47795081</v>
      </c>
    </row>
    <row r="18" spans="1:2" x14ac:dyDescent="0.35">
      <c r="A18" s="24" t="s">
        <v>29</v>
      </c>
      <c r="B18" s="43">
        <v>16064442.16</v>
      </c>
    </row>
    <row r="19" spans="1:2" ht="15" thickBot="1" x14ac:dyDescent="0.4">
      <c r="A19" s="32" t="s">
        <v>34</v>
      </c>
      <c r="B19" s="44">
        <v>700000000</v>
      </c>
    </row>
    <row r="20" spans="1:2" ht="15" thickBot="1" x14ac:dyDescent="0.4">
      <c r="A20" s="23" t="s">
        <v>16</v>
      </c>
      <c r="B20" s="25">
        <f>SUM(B4:B19)</f>
        <v>944370171.62</v>
      </c>
    </row>
    <row r="21" spans="1:2" ht="15" thickBot="1" x14ac:dyDescent="0.4">
      <c r="A21" s="26" t="s">
        <v>32</v>
      </c>
      <c r="B21" s="27">
        <f>B20/10^5</f>
        <v>9443.7017161999993</v>
      </c>
    </row>
  </sheetData>
  <mergeCells count="1">
    <mergeCell ref="A1:B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17A2-0E28-41E3-B733-BBFE896ABF4F}">
  <dimension ref="A1:E20"/>
  <sheetViews>
    <sheetView workbookViewId="0">
      <pane xSplit="2" ySplit="3" topLeftCell="C10" activePane="bottomRight" state="frozen"/>
      <selection pane="topRight" activeCell="D1" sqref="D1"/>
      <selection pane="bottomLeft" activeCell="A4" sqref="A4"/>
      <selection pane="bottomRight" activeCell="C20" sqref="C20"/>
    </sheetView>
  </sheetViews>
  <sheetFormatPr defaultRowHeight="14.5" x14ac:dyDescent="0.35"/>
  <cols>
    <col min="2" max="2" width="17.36328125" customWidth="1"/>
    <col min="3" max="3" width="16.08984375" bestFit="1" customWidth="1"/>
    <col min="4" max="4" width="13.54296875" customWidth="1"/>
  </cols>
  <sheetData>
    <row r="1" spans="1:5" x14ac:dyDescent="0.35">
      <c r="A1" s="39" t="s">
        <v>33</v>
      </c>
      <c r="B1" s="39"/>
    </row>
    <row r="2" spans="1:5" x14ac:dyDescent="0.35">
      <c r="A2" s="40" t="s">
        <v>35</v>
      </c>
      <c r="B2" s="40"/>
    </row>
    <row r="3" spans="1:5" s="14" customFormat="1" ht="36" customHeight="1" x14ac:dyDescent="0.35">
      <c r="A3" s="12" t="s">
        <v>0</v>
      </c>
      <c r="B3" s="13" t="s">
        <v>2</v>
      </c>
      <c r="C3" s="13" t="s">
        <v>12</v>
      </c>
    </row>
    <row r="4" spans="1:5" x14ac:dyDescent="0.35">
      <c r="A4" s="15">
        <v>1</v>
      </c>
      <c r="B4" s="22" t="s">
        <v>18</v>
      </c>
      <c r="C4" s="45">
        <v>24434951.780000001</v>
      </c>
    </row>
    <row r="5" spans="1:5" x14ac:dyDescent="0.35">
      <c r="A5" s="15">
        <v>2</v>
      </c>
      <c r="B5" s="21" t="s">
        <v>19</v>
      </c>
      <c r="C5" s="45">
        <v>74522812.379999995</v>
      </c>
    </row>
    <row r="6" spans="1:5" x14ac:dyDescent="0.35">
      <c r="A6" s="15">
        <v>3</v>
      </c>
      <c r="B6" s="21" t="s">
        <v>20</v>
      </c>
      <c r="C6" s="45">
        <v>5635182</v>
      </c>
    </row>
    <row r="7" spans="1:5" x14ac:dyDescent="0.35">
      <c r="A7" s="15">
        <v>4</v>
      </c>
      <c r="B7" s="21" t="s">
        <v>13</v>
      </c>
      <c r="C7" s="45">
        <v>152862</v>
      </c>
    </row>
    <row r="8" spans="1:5" x14ac:dyDescent="0.35">
      <c r="A8" s="15">
        <v>5</v>
      </c>
      <c r="B8" s="21" t="s">
        <v>21</v>
      </c>
      <c r="C8" s="45">
        <v>570587</v>
      </c>
    </row>
    <row r="9" spans="1:5" x14ac:dyDescent="0.35">
      <c r="A9" s="15">
        <v>6</v>
      </c>
      <c r="B9" s="21" t="s">
        <v>22</v>
      </c>
      <c r="C9" s="45">
        <v>265366</v>
      </c>
    </row>
    <row r="10" spans="1:5" x14ac:dyDescent="0.35">
      <c r="A10" s="15">
        <v>7</v>
      </c>
      <c r="B10" s="21" t="s">
        <v>23</v>
      </c>
      <c r="C10" s="45">
        <v>1008208</v>
      </c>
    </row>
    <row r="11" spans="1:5" x14ac:dyDescent="0.35">
      <c r="A11" s="15">
        <v>8</v>
      </c>
      <c r="B11" s="21" t="s">
        <v>24</v>
      </c>
      <c r="C11" s="45">
        <v>21281983.600000001</v>
      </c>
    </row>
    <row r="12" spans="1:5" x14ac:dyDescent="0.35">
      <c r="A12" s="15">
        <v>9</v>
      </c>
      <c r="B12" s="21" t="s">
        <v>14</v>
      </c>
      <c r="C12" s="45">
        <v>18444459.09</v>
      </c>
    </row>
    <row r="13" spans="1:5" x14ac:dyDescent="0.35">
      <c r="A13" s="15">
        <v>10</v>
      </c>
      <c r="B13" s="21" t="s">
        <v>25</v>
      </c>
      <c r="C13" s="45">
        <v>109747890</v>
      </c>
    </row>
    <row r="14" spans="1:5" x14ac:dyDescent="0.35">
      <c r="A14" s="15">
        <v>11</v>
      </c>
      <c r="B14" s="21" t="s">
        <v>3</v>
      </c>
      <c r="C14" s="45">
        <v>19056584</v>
      </c>
      <c r="E14" t="s">
        <v>38</v>
      </c>
    </row>
    <row r="15" spans="1:5" x14ac:dyDescent="0.35">
      <c r="A15" s="15">
        <v>12</v>
      </c>
      <c r="B15" s="21" t="s">
        <v>26</v>
      </c>
      <c r="C15" s="45">
        <v>13842341.66</v>
      </c>
    </row>
    <row r="16" spans="1:5" x14ac:dyDescent="0.35">
      <c r="A16" s="15">
        <v>13</v>
      </c>
      <c r="B16" s="21" t="s">
        <v>27</v>
      </c>
      <c r="C16" s="45">
        <v>96577100.359999999</v>
      </c>
    </row>
    <row r="17" spans="1:3" x14ac:dyDescent="0.35">
      <c r="A17" s="15">
        <v>14</v>
      </c>
      <c r="B17" s="21" t="s">
        <v>28</v>
      </c>
      <c r="C17" s="45">
        <v>105912160.34</v>
      </c>
    </row>
    <row r="18" spans="1:3" x14ac:dyDescent="0.35">
      <c r="A18" s="28">
        <v>15</v>
      </c>
      <c r="B18" s="21" t="s">
        <v>29</v>
      </c>
      <c r="C18" s="45">
        <v>69806446.069999993</v>
      </c>
    </row>
    <row r="19" spans="1:3" x14ac:dyDescent="0.35">
      <c r="A19" s="1"/>
      <c r="B19" s="30" t="s">
        <v>16</v>
      </c>
      <c r="C19" s="19">
        <f>SUM(C4:C18)</f>
        <v>561258934.27999997</v>
      </c>
    </row>
    <row r="20" spans="1:3" x14ac:dyDescent="0.35">
      <c r="A20" s="1"/>
      <c r="B20" s="29" t="s">
        <v>15</v>
      </c>
      <c r="C20" s="19">
        <f>C19/100000</f>
        <v>5612.5893427999999</v>
      </c>
    </row>
  </sheetData>
  <mergeCells count="2">
    <mergeCell ref="A1:B1"/>
    <mergeCell ref="A2:B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33FF1-269B-40E1-9507-5096A65AF006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Reconciliation with Account 24</vt:lpstr>
      <vt:lpstr>Amortisation under Deposit 23-2</vt:lpstr>
      <vt:lpstr>Compile Deposit head FY_2023-24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2025-01-22T09:46:17Z</dcterms:modified>
</cp:coreProperties>
</file>